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1075" windowHeight="100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23" i="1"/>
  <c r="K3"/>
  <c r="J4"/>
  <c r="K4" s="1"/>
  <c r="J5"/>
  <c r="K5" s="1"/>
  <c r="J6"/>
  <c r="K6" s="1"/>
  <c r="J7"/>
  <c r="K7" s="1"/>
  <c r="J8"/>
  <c r="K8" s="1"/>
  <c r="J9"/>
  <c r="K9" s="1"/>
  <c r="J10"/>
  <c r="K10" s="1"/>
  <c r="J11"/>
  <c r="K11" s="1"/>
  <c r="J12"/>
  <c r="K12" s="1"/>
  <c r="J13"/>
  <c r="K13" s="1"/>
  <c r="J14"/>
  <c r="K14" s="1"/>
  <c r="J15"/>
  <c r="K15" s="1"/>
  <c r="J16"/>
  <c r="K16" s="1"/>
  <c r="J17"/>
  <c r="K17" s="1"/>
  <c r="J18"/>
  <c r="K18" s="1"/>
  <c r="J19"/>
  <c r="K19" s="1"/>
  <c r="J20"/>
  <c r="K20" s="1"/>
  <c r="J21"/>
  <c r="K21" s="1"/>
  <c r="J22"/>
  <c r="K22" s="1"/>
  <c r="J3"/>
  <c r="E24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3"/>
  <c r="D8"/>
  <c r="D9"/>
  <c r="D10"/>
  <c r="D11"/>
  <c r="D12"/>
  <c r="D13"/>
  <c r="D14"/>
  <c r="D15"/>
  <c r="D16"/>
  <c r="D17"/>
  <c r="D18"/>
  <c r="D19"/>
  <c r="D20"/>
  <c r="D21"/>
  <c r="D22"/>
  <c r="D23"/>
  <c r="D7"/>
</calcChain>
</file>

<file path=xl/sharedStrings.xml><?xml version="1.0" encoding="utf-8"?>
<sst xmlns="http://schemas.openxmlformats.org/spreadsheetml/2006/main" count="35" uniqueCount="35">
  <si>
    <t>Age Category</t>
  </si>
  <si>
    <t># of deaths</t>
  </si>
  <si>
    <t>#of surviving</t>
  </si>
  <si>
    <t>Prop (lx)</t>
  </si>
  <si>
    <t>nx</t>
  </si>
  <si>
    <t>lx log10</t>
  </si>
  <si>
    <t>dx</t>
  </si>
  <si>
    <t>qx</t>
  </si>
  <si>
    <t>Tx</t>
  </si>
  <si>
    <t>ex</t>
  </si>
  <si>
    <t>Years</t>
  </si>
  <si>
    <t>0 to 5</t>
  </si>
  <si>
    <t>6 to 10</t>
  </si>
  <si>
    <t>11 to 15</t>
  </si>
  <si>
    <t>16 to 20</t>
  </si>
  <si>
    <t>21 to 25</t>
  </si>
  <si>
    <t>26 to 30</t>
  </si>
  <si>
    <t>31 to 35</t>
  </si>
  <si>
    <t>36 to 40</t>
  </si>
  <si>
    <t>41 to 45</t>
  </si>
  <si>
    <t>46 to 50</t>
  </si>
  <si>
    <t>51 to 55</t>
  </si>
  <si>
    <t>56 to 60</t>
  </si>
  <si>
    <t>61 to 65</t>
  </si>
  <si>
    <t>66 to 70</t>
  </si>
  <si>
    <t>71 to 75</t>
  </si>
  <si>
    <t>76 to 80</t>
  </si>
  <si>
    <t>81 to 85</t>
  </si>
  <si>
    <t>86 to 90</t>
  </si>
  <si>
    <t>91 to 95</t>
  </si>
  <si>
    <t>95 to 100</t>
  </si>
  <si>
    <t>101 to 105</t>
  </si>
  <si>
    <t>Total</t>
  </si>
  <si>
    <t>Data</t>
  </si>
  <si>
    <t>Males born before 1890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</si>
</sst>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3" xfId="0" applyFill="1" applyBorder="1"/>
    <xf numFmtId="1" fontId="0" fillId="2" borderId="3" xfId="0" applyNumberFormat="1" applyFill="1" applyBorder="1"/>
    <xf numFmtId="0" fontId="0" fillId="0" borderId="2" xfId="0" applyBorder="1"/>
    <xf numFmtId="1" fontId="0" fillId="0" borderId="2" xfId="0" applyNumberFormat="1" applyBorder="1"/>
    <xf numFmtId="2" fontId="0" fillId="0" borderId="2" xfId="0" applyNumberFormat="1" applyBorder="1"/>
    <xf numFmtId="164" fontId="0" fillId="0" borderId="2" xfId="0" applyNumberFormat="1" applyBorder="1"/>
    <xf numFmtId="16" fontId="0" fillId="0" borderId="2" xfId="0" applyNumberFormat="1" applyBorder="1"/>
    <xf numFmtId="0" fontId="0" fillId="0" borderId="4" xfId="0" applyBorder="1"/>
    <xf numFmtId="1" fontId="0" fillId="0" borderId="4" xfId="0" applyNumberFormat="1" applyBorder="1"/>
    <xf numFmtId="2" fontId="0" fillId="0" borderId="4" xfId="0" applyNumberFormat="1" applyBorder="1"/>
    <xf numFmtId="164" fontId="0" fillId="0" borderId="4" xfId="0" applyNumberFormat="1" applyBorder="1"/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Fill="1" applyBorder="1"/>
    <xf numFmtId="164" fontId="0" fillId="0" borderId="0" xfId="0" applyNumberFormat="1" applyBorder="1"/>
    <xf numFmtId="0" fontId="0" fillId="0" borderId="0" xfId="0" applyBorder="1"/>
    <xf numFmtId="0" fontId="0" fillId="0" borderId="0" xfId="0" applyFill="1" applyBorder="1"/>
    <xf numFmtId="0" fontId="0" fillId="0" borderId="5" xfId="0" applyBorder="1"/>
    <xf numFmtId="0" fontId="0" fillId="2" borderId="6" xfId="0" applyFill="1" applyBorder="1"/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62"/>
  <sheetViews>
    <sheetView tabSelected="1" workbookViewId="0">
      <selection activeCell="P12" sqref="P12"/>
    </sheetView>
  </sheetViews>
  <sheetFormatPr defaultRowHeight="15"/>
  <cols>
    <col min="1" max="1" width="12.7109375" bestFit="1" customWidth="1"/>
    <col min="2" max="2" width="10.7109375" bestFit="1" customWidth="1"/>
    <col min="3" max="3" width="12.28515625" bestFit="1" customWidth="1"/>
  </cols>
  <sheetData>
    <row r="1" spans="1:13" ht="21.75" thickBot="1">
      <c r="A1" s="20" t="s">
        <v>34</v>
      </c>
      <c r="B1" s="21"/>
      <c r="C1" s="21"/>
      <c r="D1" s="21"/>
      <c r="E1" s="21"/>
      <c r="F1" s="21"/>
      <c r="G1" s="21"/>
      <c r="H1" s="21"/>
      <c r="I1" s="21"/>
      <c r="J1" s="21"/>
      <c r="K1" s="22"/>
    </row>
    <row r="2" spans="1:13" ht="15.75" thickBot="1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3" t="s">
        <v>10</v>
      </c>
      <c r="L2" s="14"/>
      <c r="M2" t="s">
        <v>33</v>
      </c>
    </row>
    <row r="3" spans="1:13">
      <c r="A3" s="8" t="s">
        <v>11</v>
      </c>
      <c r="B3" s="8">
        <v>0</v>
      </c>
      <c r="C3" s="8">
        <v>160</v>
      </c>
      <c r="D3" s="8">
        <v>1</v>
      </c>
      <c r="E3" s="9">
        <f>(D3*1000)</f>
        <v>1000</v>
      </c>
      <c r="F3" s="8">
        <f>(LOG10(D3))</f>
        <v>0</v>
      </c>
      <c r="G3" s="9">
        <f>(E3-E4)</f>
        <v>0</v>
      </c>
      <c r="H3" s="10">
        <f>(G3/E3)</f>
        <v>0</v>
      </c>
      <c r="I3" s="9">
        <v>13138</v>
      </c>
      <c r="J3" s="10">
        <f>(I3/E3)</f>
        <v>13.138</v>
      </c>
      <c r="K3" s="11">
        <f>(J3*5)</f>
        <v>65.69</v>
      </c>
      <c r="L3" s="15"/>
      <c r="M3">
        <v>16</v>
      </c>
    </row>
    <row r="4" spans="1:13">
      <c r="A4" s="7" t="s">
        <v>12</v>
      </c>
      <c r="B4" s="3">
        <v>0</v>
      </c>
      <c r="C4" s="3">
        <v>160</v>
      </c>
      <c r="D4" s="3">
        <v>1</v>
      </c>
      <c r="E4" s="4">
        <f t="shared" ref="E4:E23" si="0">(D4*1000)</f>
        <v>1000</v>
      </c>
      <c r="F4" s="3">
        <f t="shared" ref="F4:F22" si="1">(LOG10(D4))</f>
        <v>0</v>
      </c>
      <c r="G4" s="4">
        <f t="shared" ref="G4:G22" si="2">(E4-E5)</f>
        <v>0</v>
      </c>
      <c r="H4" s="5">
        <f t="shared" ref="H4:H22" si="3">(G4/E4)</f>
        <v>0</v>
      </c>
      <c r="I4" s="4">
        <v>12138</v>
      </c>
      <c r="J4" s="5">
        <f t="shared" ref="J4:J22" si="4">(I4/E4)</f>
        <v>12.138</v>
      </c>
      <c r="K4" s="6">
        <f t="shared" ref="K4:K22" si="5">(J4*5)</f>
        <v>60.69</v>
      </c>
      <c r="L4" s="15"/>
      <c r="M4">
        <v>16</v>
      </c>
    </row>
    <row r="5" spans="1:13">
      <c r="A5" s="7" t="s">
        <v>13</v>
      </c>
      <c r="B5" s="3">
        <v>0</v>
      </c>
      <c r="C5" s="3">
        <v>160</v>
      </c>
      <c r="D5" s="3">
        <v>1</v>
      </c>
      <c r="E5" s="4">
        <f t="shared" si="0"/>
        <v>1000</v>
      </c>
      <c r="F5" s="3">
        <f t="shared" si="1"/>
        <v>0</v>
      </c>
      <c r="G5" s="4">
        <f t="shared" si="2"/>
        <v>0</v>
      </c>
      <c r="H5" s="5">
        <f t="shared" si="3"/>
        <v>0</v>
      </c>
      <c r="I5" s="3">
        <v>11138</v>
      </c>
      <c r="J5" s="5">
        <f t="shared" si="4"/>
        <v>11.138</v>
      </c>
      <c r="K5" s="6">
        <f t="shared" si="5"/>
        <v>55.69</v>
      </c>
      <c r="L5" s="15"/>
      <c r="M5">
        <v>17</v>
      </c>
    </row>
    <row r="6" spans="1:13">
      <c r="A6" s="3" t="s">
        <v>14</v>
      </c>
      <c r="B6" s="3">
        <v>7</v>
      </c>
      <c r="C6" s="3">
        <v>160</v>
      </c>
      <c r="D6" s="3">
        <v>1</v>
      </c>
      <c r="E6" s="4">
        <f t="shared" si="0"/>
        <v>1000</v>
      </c>
      <c r="F6" s="3">
        <f t="shared" si="1"/>
        <v>0</v>
      </c>
      <c r="G6" s="4">
        <f t="shared" si="2"/>
        <v>43.75</v>
      </c>
      <c r="H6" s="5">
        <f t="shared" si="3"/>
        <v>4.3749999999999997E-2</v>
      </c>
      <c r="I6" s="3">
        <v>10138</v>
      </c>
      <c r="J6" s="5">
        <f t="shared" si="4"/>
        <v>10.138</v>
      </c>
      <c r="K6" s="6">
        <f t="shared" si="5"/>
        <v>50.69</v>
      </c>
      <c r="L6" s="15"/>
      <c r="M6">
        <v>18</v>
      </c>
    </row>
    <row r="7" spans="1:13">
      <c r="A7" s="3" t="s">
        <v>15</v>
      </c>
      <c r="B7" s="3">
        <v>5</v>
      </c>
      <c r="C7" s="3">
        <v>153</v>
      </c>
      <c r="D7" s="5">
        <f>(C7/160)</f>
        <v>0.95625000000000004</v>
      </c>
      <c r="E7" s="4">
        <f t="shared" si="0"/>
        <v>956.25</v>
      </c>
      <c r="F7" s="5">
        <f t="shared" si="1"/>
        <v>-1.9428551838325956E-2</v>
      </c>
      <c r="G7" s="4">
        <f t="shared" si="2"/>
        <v>31.25</v>
      </c>
      <c r="H7" s="5">
        <f t="shared" si="3"/>
        <v>3.2679738562091505E-2</v>
      </c>
      <c r="I7" s="3">
        <v>9138</v>
      </c>
      <c r="J7" s="5">
        <f t="shared" si="4"/>
        <v>9.5560784313725495</v>
      </c>
      <c r="K7" s="6">
        <f t="shared" si="5"/>
        <v>47.780392156862746</v>
      </c>
      <c r="L7" s="15"/>
      <c r="M7">
        <v>19</v>
      </c>
    </row>
    <row r="8" spans="1:13">
      <c r="A8" s="3" t="s">
        <v>16</v>
      </c>
      <c r="B8" s="3">
        <v>5</v>
      </c>
      <c r="C8" s="3">
        <v>148</v>
      </c>
      <c r="D8" s="5">
        <f t="shared" ref="D8:D23" si="6">(C8/160)</f>
        <v>0.92500000000000004</v>
      </c>
      <c r="E8" s="4">
        <f t="shared" si="0"/>
        <v>925</v>
      </c>
      <c r="F8" s="5">
        <f t="shared" si="1"/>
        <v>-3.385826726096737E-2</v>
      </c>
      <c r="G8" s="4">
        <f t="shared" si="2"/>
        <v>31.25</v>
      </c>
      <c r="H8" s="5">
        <f t="shared" si="3"/>
        <v>3.3783783783783786E-2</v>
      </c>
      <c r="I8" s="3">
        <v>8182</v>
      </c>
      <c r="J8" s="5">
        <f t="shared" si="4"/>
        <v>8.8454054054054048</v>
      </c>
      <c r="K8" s="6">
        <f t="shared" si="5"/>
        <v>44.22702702702702</v>
      </c>
      <c r="L8" s="15"/>
      <c r="M8">
        <v>19</v>
      </c>
    </row>
    <row r="9" spans="1:13">
      <c r="A9" s="3" t="s">
        <v>17</v>
      </c>
      <c r="B9" s="3">
        <v>6</v>
      </c>
      <c r="C9" s="3">
        <v>143</v>
      </c>
      <c r="D9" s="5">
        <f t="shared" si="6"/>
        <v>0.89375000000000004</v>
      </c>
      <c r="E9" s="4">
        <f t="shared" si="0"/>
        <v>893.75</v>
      </c>
      <c r="F9" s="5">
        <f t="shared" si="1"/>
        <v>-4.8783945190862953E-2</v>
      </c>
      <c r="G9" s="4">
        <f t="shared" si="2"/>
        <v>37.5</v>
      </c>
      <c r="H9" s="5">
        <f t="shared" si="3"/>
        <v>4.195804195804196E-2</v>
      </c>
      <c r="I9" s="3">
        <v>7257</v>
      </c>
      <c r="J9" s="5">
        <f t="shared" si="4"/>
        <v>8.1197202797202799</v>
      </c>
      <c r="K9" s="6">
        <f t="shared" si="5"/>
        <v>40.598601398601403</v>
      </c>
      <c r="L9" s="15"/>
      <c r="M9">
        <v>20</v>
      </c>
    </row>
    <row r="10" spans="1:13">
      <c r="A10" s="3" t="s">
        <v>18</v>
      </c>
      <c r="B10" s="3">
        <v>9</v>
      </c>
      <c r="C10" s="3">
        <v>137</v>
      </c>
      <c r="D10" s="5">
        <f t="shared" si="6"/>
        <v>0.85624999999999996</v>
      </c>
      <c r="E10" s="4">
        <f t="shared" si="0"/>
        <v>856.25</v>
      </c>
      <c r="F10" s="5">
        <f t="shared" si="1"/>
        <v>-6.7399415499518028E-2</v>
      </c>
      <c r="G10" s="4">
        <f t="shared" si="2"/>
        <v>56.25</v>
      </c>
      <c r="H10" s="5">
        <f t="shared" si="3"/>
        <v>6.569343065693431E-2</v>
      </c>
      <c r="I10" s="3">
        <v>6363</v>
      </c>
      <c r="J10" s="5">
        <f t="shared" si="4"/>
        <v>7.4312408759124091</v>
      </c>
      <c r="K10" s="6">
        <f t="shared" si="5"/>
        <v>37.156204379562048</v>
      </c>
      <c r="L10" s="15"/>
      <c r="M10">
        <v>22</v>
      </c>
    </row>
    <row r="11" spans="1:13">
      <c r="A11" s="3" t="s">
        <v>19</v>
      </c>
      <c r="B11" s="3">
        <v>1</v>
      </c>
      <c r="C11" s="3">
        <v>128</v>
      </c>
      <c r="D11" s="5">
        <f t="shared" si="6"/>
        <v>0.8</v>
      </c>
      <c r="E11" s="4">
        <f t="shared" si="0"/>
        <v>800</v>
      </c>
      <c r="F11" s="5">
        <f t="shared" si="1"/>
        <v>-9.6910013008056392E-2</v>
      </c>
      <c r="G11" s="4">
        <f t="shared" si="2"/>
        <v>6.25</v>
      </c>
      <c r="H11" s="5">
        <f t="shared" si="3"/>
        <v>7.8125E-3</v>
      </c>
      <c r="I11" s="3">
        <v>5507</v>
      </c>
      <c r="J11" s="5">
        <f t="shared" si="4"/>
        <v>6.88375</v>
      </c>
      <c r="K11" s="6">
        <f t="shared" si="5"/>
        <v>34.418750000000003</v>
      </c>
      <c r="L11" s="15"/>
      <c r="M11">
        <v>22</v>
      </c>
    </row>
    <row r="12" spans="1:13">
      <c r="A12" s="3" t="s">
        <v>20</v>
      </c>
      <c r="B12" s="3">
        <v>5</v>
      </c>
      <c r="C12" s="3">
        <v>127</v>
      </c>
      <c r="D12" s="5">
        <f t="shared" si="6"/>
        <v>0.79374999999999996</v>
      </c>
      <c r="E12" s="4">
        <f t="shared" si="0"/>
        <v>793.75</v>
      </c>
      <c r="F12" s="5">
        <f t="shared" si="1"/>
        <v>-0.10031626169996793</v>
      </c>
      <c r="G12" s="4">
        <f t="shared" si="2"/>
        <v>31.25</v>
      </c>
      <c r="H12" s="5">
        <f t="shared" si="3"/>
        <v>3.937007874015748E-2</v>
      </c>
      <c r="I12" s="3">
        <v>4707</v>
      </c>
      <c r="J12" s="5">
        <f t="shared" si="4"/>
        <v>5.9300787401574802</v>
      </c>
      <c r="K12" s="6">
        <f t="shared" si="5"/>
        <v>29.650393700787401</v>
      </c>
      <c r="L12" s="15"/>
      <c r="M12">
        <v>23</v>
      </c>
    </row>
    <row r="13" spans="1:13">
      <c r="A13" s="3" t="s">
        <v>21</v>
      </c>
      <c r="B13" s="3">
        <v>10</v>
      </c>
      <c r="C13" s="3">
        <v>122</v>
      </c>
      <c r="D13" s="5">
        <f t="shared" si="6"/>
        <v>0.76249999999999996</v>
      </c>
      <c r="E13" s="4">
        <f t="shared" si="0"/>
        <v>762.5</v>
      </c>
      <c r="F13" s="5">
        <f t="shared" si="1"/>
        <v>-0.11776015198117658</v>
      </c>
      <c r="G13" s="4">
        <f t="shared" si="2"/>
        <v>62.5</v>
      </c>
      <c r="H13" s="5">
        <f t="shared" si="3"/>
        <v>8.1967213114754092E-2</v>
      </c>
      <c r="I13" s="3">
        <v>3913</v>
      </c>
      <c r="J13" s="5">
        <f t="shared" si="4"/>
        <v>5.1318032786885244</v>
      </c>
      <c r="K13" s="6">
        <f t="shared" si="5"/>
        <v>25.65901639344262</v>
      </c>
      <c r="L13" s="15"/>
      <c r="M13">
        <v>24</v>
      </c>
    </row>
    <row r="14" spans="1:13">
      <c r="A14" s="3" t="s">
        <v>22</v>
      </c>
      <c r="B14" s="3">
        <v>8</v>
      </c>
      <c r="C14" s="3">
        <v>112</v>
      </c>
      <c r="D14" s="5">
        <f t="shared" si="6"/>
        <v>0.7</v>
      </c>
      <c r="E14" s="4">
        <f t="shared" si="0"/>
        <v>700</v>
      </c>
      <c r="F14" s="5">
        <f t="shared" si="1"/>
        <v>-0.15490195998574319</v>
      </c>
      <c r="G14" s="4">
        <f t="shared" si="2"/>
        <v>50</v>
      </c>
      <c r="H14" s="5">
        <f t="shared" si="3"/>
        <v>7.1428571428571425E-2</v>
      </c>
      <c r="I14" s="3">
        <v>3150</v>
      </c>
      <c r="J14" s="5">
        <f t="shared" si="4"/>
        <v>4.5</v>
      </c>
      <c r="K14" s="6">
        <f t="shared" si="5"/>
        <v>22.5</v>
      </c>
      <c r="L14" s="15"/>
      <c r="M14">
        <v>24</v>
      </c>
    </row>
    <row r="15" spans="1:13">
      <c r="A15" s="3" t="s">
        <v>23</v>
      </c>
      <c r="B15" s="3">
        <v>16</v>
      </c>
      <c r="C15" s="3">
        <v>104</v>
      </c>
      <c r="D15" s="5">
        <f t="shared" si="6"/>
        <v>0.65</v>
      </c>
      <c r="E15" s="4">
        <f t="shared" si="0"/>
        <v>650</v>
      </c>
      <c r="F15" s="5">
        <f t="shared" si="1"/>
        <v>-0.18708664335714442</v>
      </c>
      <c r="G15" s="4">
        <f t="shared" si="2"/>
        <v>100</v>
      </c>
      <c r="H15" s="5">
        <f t="shared" si="3"/>
        <v>0.15384615384615385</v>
      </c>
      <c r="I15" s="3">
        <v>2450</v>
      </c>
      <c r="J15" s="5">
        <f t="shared" si="4"/>
        <v>3.7692307692307692</v>
      </c>
      <c r="K15" s="6">
        <f t="shared" si="5"/>
        <v>18.846153846153847</v>
      </c>
      <c r="L15" s="15"/>
      <c r="M15">
        <v>27</v>
      </c>
    </row>
    <row r="16" spans="1:13">
      <c r="A16" s="3" t="s">
        <v>24</v>
      </c>
      <c r="B16" s="3">
        <v>12</v>
      </c>
      <c r="C16" s="3">
        <v>88</v>
      </c>
      <c r="D16" s="5">
        <f t="shared" si="6"/>
        <v>0.55000000000000004</v>
      </c>
      <c r="E16" s="4">
        <f t="shared" si="0"/>
        <v>550</v>
      </c>
      <c r="F16" s="5">
        <f t="shared" si="1"/>
        <v>-0.25963731050575611</v>
      </c>
      <c r="G16" s="4">
        <f t="shared" si="2"/>
        <v>75</v>
      </c>
      <c r="H16" s="5">
        <f t="shared" si="3"/>
        <v>0.13636363636363635</v>
      </c>
      <c r="I16" s="3">
        <v>1800</v>
      </c>
      <c r="J16" s="5">
        <f t="shared" si="4"/>
        <v>3.2727272727272729</v>
      </c>
      <c r="K16" s="6">
        <f t="shared" si="5"/>
        <v>16.363636363636363</v>
      </c>
      <c r="L16" s="15"/>
      <c r="M16">
        <v>27</v>
      </c>
    </row>
    <row r="17" spans="1:13">
      <c r="A17" s="3" t="s">
        <v>25</v>
      </c>
      <c r="B17" s="3">
        <v>14</v>
      </c>
      <c r="C17" s="3">
        <v>76</v>
      </c>
      <c r="D17" s="5">
        <f t="shared" si="6"/>
        <v>0.47499999999999998</v>
      </c>
      <c r="E17" s="4">
        <f t="shared" si="0"/>
        <v>475</v>
      </c>
      <c r="F17" s="5">
        <f t="shared" si="1"/>
        <v>-0.32330639037513342</v>
      </c>
      <c r="G17" s="4">
        <f t="shared" si="2"/>
        <v>87.5</v>
      </c>
      <c r="H17" s="5">
        <f t="shared" si="3"/>
        <v>0.18421052631578946</v>
      </c>
      <c r="I17" s="3">
        <v>1250</v>
      </c>
      <c r="J17" s="5">
        <f t="shared" si="4"/>
        <v>2.6315789473684212</v>
      </c>
      <c r="K17" s="6">
        <f t="shared" si="5"/>
        <v>13.157894736842106</v>
      </c>
      <c r="L17" s="15"/>
      <c r="M17">
        <v>27</v>
      </c>
    </row>
    <row r="18" spans="1:13">
      <c r="A18" s="3" t="s">
        <v>26</v>
      </c>
      <c r="B18" s="3">
        <v>22</v>
      </c>
      <c r="C18" s="3">
        <v>62</v>
      </c>
      <c r="D18" s="5">
        <f t="shared" si="6"/>
        <v>0.38750000000000001</v>
      </c>
      <c r="E18" s="4">
        <f t="shared" si="0"/>
        <v>387.5</v>
      </c>
      <c r="F18" s="5">
        <f t="shared" si="1"/>
        <v>-0.4117282931576709</v>
      </c>
      <c r="G18" s="4">
        <f t="shared" si="2"/>
        <v>137.5</v>
      </c>
      <c r="H18" s="5">
        <f t="shared" si="3"/>
        <v>0.35483870967741937</v>
      </c>
      <c r="I18" s="3">
        <v>775</v>
      </c>
      <c r="J18" s="5">
        <f t="shared" si="4"/>
        <v>2</v>
      </c>
      <c r="K18" s="6">
        <f t="shared" si="5"/>
        <v>10</v>
      </c>
      <c r="L18" s="15"/>
      <c r="M18">
        <v>27</v>
      </c>
    </row>
    <row r="19" spans="1:13">
      <c r="A19" s="3" t="s">
        <v>27</v>
      </c>
      <c r="B19" s="3">
        <v>24</v>
      </c>
      <c r="C19" s="3">
        <v>40</v>
      </c>
      <c r="D19" s="5">
        <f t="shared" si="6"/>
        <v>0.25</v>
      </c>
      <c r="E19" s="4">
        <f t="shared" si="0"/>
        <v>250</v>
      </c>
      <c r="F19" s="5">
        <f t="shared" si="1"/>
        <v>-0.6020599913279624</v>
      </c>
      <c r="G19" s="4">
        <f t="shared" si="2"/>
        <v>150</v>
      </c>
      <c r="H19" s="5">
        <f t="shared" si="3"/>
        <v>0.6</v>
      </c>
      <c r="I19" s="3">
        <v>387</v>
      </c>
      <c r="J19" s="5">
        <f t="shared" si="4"/>
        <v>1.548</v>
      </c>
      <c r="K19" s="6">
        <f t="shared" si="5"/>
        <v>7.74</v>
      </c>
      <c r="L19" s="15"/>
      <c r="M19">
        <v>29</v>
      </c>
    </row>
    <row r="20" spans="1:13">
      <c r="A20" s="3" t="s">
        <v>28</v>
      </c>
      <c r="B20" s="3">
        <v>11</v>
      </c>
      <c r="C20" s="3">
        <v>16</v>
      </c>
      <c r="D20" s="5">
        <f t="shared" si="6"/>
        <v>0.1</v>
      </c>
      <c r="E20" s="4">
        <f t="shared" si="0"/>
        <v>100</v>
      </c>
      <c r="F20" s="5">
        <f t="shared" si="1"/>
        <v>-1</v>
      </c>
      <c r="G20" s="4">
        <f t="shared" si="2"/>
        <v>68.75</v>
      </c>
      <c r="H20" s="5">
        <f t="shared" si="3"/>
        <v>0.6875</v>
      </c>
      <c r="I20" s="3">
        <v>137</v>
      </c>
      <c r="J20" s="5">
        <f t="shared" si="4"/>
        <v>1.37</v>
      </c>
      <c r="K20" s="6">
        <f t="shared" si="5"/>
        <v>6.8500000000000005</v>
      </c>
      <c r="L20" s="15"/>
      <c r="M20">
        <v>31</v>
      </c>
    </row>
    <row r="21" spans="1:13">
      <c r="A21" s="3" t="s">
        <v>29</v>
      </c>
      <c r="B21" s="3">
        <v>4</v>
      </c>
      <c r="C21" s="3">
        <v>5</v>
      </c>
      <c r="D21" s="5">
        <f t="shared" si="6"/>
        <v>3.125E-2</v>
      </c>
      <c r="E21" s="4">
        <f t="shared" si="0"/>
        <v>31.25</v>
      </c>
      <c r="F21" s="5">
        <f t="shared" si="1"/>
        <v>-1.505149978319906</v>
      </c>
      <c r="G21" s="4">
        <f t="shared" si="2"/>
        <v>25</v>
      </c>
      <c r="H21" s="5">
        <f t="shared" si="3"/>
        <v>0.8</v>
      </c>
      <c r="I21" s="3">
        <v>37</v>
      </c>
      <c r="J21" s="5">
        <f t="shared" si="4"/>
        <v>1.1839999999999999</v>
      </c>
      <c r="K21" s="6">
        <f t="shared" si="5"/>
        <v>5.92</v>
      </c>
      <c r="L21" s="15"/>
      <c r="M21">
        <v>32</v>
      </c>
    </row>
    <row r="22" spans="1:13">
      <c r="A22" s="3" t="s">
        <v>30</v>
      </c>
      <c r="B22" s="3">
        <v>1</v>
      </c>
      <c r="C22" s="3">
        <v>1</v>
      </c>
      <c r="D22" s="5">
        <f t="shared" si="6"/>
        <v>6.2500000000000003E-3</v>
      </c>
      <c r="E22" s="4">
        <f t="shared" si="0"/>
        <v>6.25</v>
      </c>
      <c r="F22" s="5">
        <f t="shared" si="1"/>
        <v>-2.2041199826559246</v>
      </c>
      <c r="G22" s="4">
        <f t="shared" si="2"/>
        <v>6.25</v>
      </c>
      <c r="H22" s="5">
        <f t="shared" si="3"/>
        <v>1</v>
      </c>
      <c r="I22" s="3">
        <v>6</v>
      </c>
      <c r="J22" s="5">
        <f t="shared" si="4"/>
        <v>0.96</v>
      </c>
      <c r="K22" s="6">
        <f t="shared" si="5"/>
        <v>4.8</v>
      </c>
      <c r="L22" s="15"/>
      <c r="M22">
        <v>32</v>
      </c>
    </row>
    <row r="23" spans="1:13">
      <c r="A23" s="3" t="s">
        <v>31</v>
      </c>
      <c r="B23" s="3">
        <v>0</v>
      </c>
      <c r="C23" s="3">
        <v>0</v>
      </c>
      <c r="D23" s="5">
        <f t="shared" si="6"/>
        <v>0</v>
      </c>
      <c r="E23" s="4">
        <f t="shared" si="0"/>
        <v>0</v>
      </c>
      <c r="F23" s="3"/>
      <c r="G23" s="3">
        <v>0</v>
      </c>
      <c r="H23" s="3">
        <v>0</v>
      </c>
      <c r="I23" s="3">
        <v>0</v>
      </c>
      <c r="J23" s="4">
        <v>0</v>
      </c>
      <c r="K23" s="18">
        <f>(J23*5)</f>
        <v>0</v>
      </c>
      <c r="L23" s="16"/>
      <c r="M23">
        <v>33</v>
      </c>
    </row>
    <row r="24" spans="1:13" ht="15.75" thickBot="1">
      <c r="A24" s="1" t="s">
        <v>32</v>
      </c>
      <c r="B24" s="1">
        <v>160</v>
      </c>
      <c r="C24" s="1"/>
      <c r="D24" s="1"/>
      <c r="E24" s="2">
        <f>SUM(E3:E23)</f>
        <v>13137.5</v>
      </c>
      <c r="F24" s="1"/>
      <c r="G24" s="1"/>
      <c r="H24" s="1"/>
      <c r="I24" s="1"/>
      <c r="J24" s="1"/>
      <c r="K24" s="19"/>
      <c r="L24" s="17"/>
      <c r="M24">
        <v>35</v>
      </c>
    </row>
    <row r="25" spans="1:13">
      <c r="M25">
        <v>35</v>
      </c>
    </row>
    <row r="26" spans="1:13">
      <c r="M26">
        <v>36</v>
      </c>
    </row>
    <row r="27" spans="1:13">
      <c r="M27">
        <v>37</v>
      </c>
    </row>
    <row r="28" spans="1:13">
      <c r="M28">
        <v>37</v>
      </c>
    </row>
    <row r="29" spans="1:13">
      <c r="M29">
        <v>37</v>
      </c>
    </row>
    <row r="30" spans="1:13">
      <c r="M30">
        <v>38</v>
      </c>
    </row>
    <row r="31" spans="1:13">
      <c r="M31">
        <v>39</v>
      </c>
    </row>
    <row r="32" spans="1:13">
      <c r="M32">
        <v>39</v>
      </c>
    </row>
    <row r="33" spans="13:13">
      <c r="M33">
        <v>39</v>
      </c>
    </row>
    <row r="34" spans="13:13">
      <c r="M34">
        <v>40</v>
      </c>
    </row>
    <row r="35" spans="13:13">
      <c r="M35">
        <v>45</v>
      </c>
    </row>
    <row r="36" spans="13:13">
      <c r="M36">
        <v>46</v>
      </c>
    </row>
    <row r="37" spans="13:13">
      <c r="M37">
        <v>48</v>
      </c>
    </row>
    <row r="38" spans="13:13">
      <c r="M38">
        <v>50</v>
      </c>
    </row>
    <row r="39" spans="13:13">
      <c r="M39">
        <v>50</v>
      </c>
    </row>
    <row r="40" spans="13:13">
      <c r="M40">
        <v>50</v>
      </c>
    </row>
    <row r="41" spans="13:13">
      <c r="M41">
        <v>51</v>
      </c>
    </row>
    <row r="42" spans="13:13">
      <c r="M42">
        <v>52</v>
      </c>
    </row>
    <row r="43" spans="13:13">
      <c r="M43">
        <v>52</v>
      </c>
    </row>
    <row r="44" spans="13:13">
      <c r="M44">
        <v>52</v>
      </c>
    </row>
    <row r="45" spans="13:13">
      <c r="M45">
        <v>52</v>
      </c>
    </row>
    <row r="46" spans="13:13">
      <c r="M46">
        <v>52</v>
      </c>
    </row>
    <row r="47" spans="13:13">
      <c r="M47">
        <v>54</v>
      </c>
    </row>
    <row r="48" spans="13:13">
      <c r="M48">
        <v>54</v>
      </c>
    </row>
    <row r="49" spans="13:13">
      <c r="M49">
        <v>55</v>
      </c>
    </row>
    <row r="50" spans="13:13">
      <c r="M50">
        <v>55</v>
      </c>
    </row>
    <row r="51" spans="13:13">
      <c r="M51">
        <v>57</v>
      </c>
    </row>
    <row r="52" spans="13:13">
      <c r="M52">
        <v>58</v>
      </c>
    </row>
    <row r="53" spans="13:13">
      <c r="M53">
        <v>58</v>
      </c>
    </row>
    <row r="54" spans="13:13">
      <c r="M54">
        <v>58</v>
      </c>
    </row>
    <row r="55" spans="13:13">
      <c r="M55">
        <v>59</v>
      </c>
    </row>
    <row r="56" spans="13:13">
      <c r="M56">
        <v>59</v>
      </c>
    </row>
    <row r="57" spans="13:13">
      <c r="M57">
        <v>60</v>
      </c>
    </row>
    <row r="58" spans="13:13">
      <c r="M58">
        <v>60</v>
      </c>
    </row>
    <row r="59" spans="13:13">
      <c r="M59">
        <v>61</v>
      </c>
    </row>
    <row r="60" spans="13:13">
      <c r="M60">
        <v>61</v>
      </c>
    </row>
    <row r="61" spans="13:13">
      <c r="M61">
        <v>62</v>
      </c>
    </row>
    <row r="62" spans="13:13">
      <c r="M62">
        <v>62</v>
      </c>
    </row>
    <row r="63" spans="13:13">
      <c r="M63">
        <v>62</v>
      </c>
    </row>
    <row r="64" spans="13:13">
      <c r="M64">
        <v>62</v>
      </c>
    </row>
    <row r="65" spans="13:13">
      <c r="M65">
        <v>62</v>
      </c>
    </row>
    <row r="66" spans="13:13">
      <c r="M66">
        <v>62</v>
      </c>
    </row>
    <row r="67" spans="13:13">
      <c r="M67">
        <v>62</v>
      </c>
    </row>
    <row r="68" spans="13:13">
      <c r="M68">
        <v>62</v>
      </c>
    </row>
    <row r="69" spans="13:13">
      <c r="M69">
        <v>63</v>
      </c>
    </row>
    <row r="70" spans="13:13">
      <c r="M70">
        <v>64</v>
      </c>
    </row>
    <row r="71" spans="13:13">
      <c r="M71">
        <v>64</v>
      </c>
    </row>
    <row r="72" spans="13:13">
      <c r="M72">
        <v>64</v>
      </c>
    </row>
    <row r="73" spans="13:13">
      <c r="M73">
        <v>64</v>
      </c>
    </row>
    <row r="74" spans="13:13">
      <c r="M74">
        <v>64</v>
      </c>
    </row>
    <row r="75" spans="13:13">
      <c r="M75">
        <v>66</v>
      </c>
    </row>
    <row r="76" spans="13:13">
      <c r="M76">
        <v>66</v>
      </c>
    </row>
    <row r="77" spans="13:13">
      <c r="M77">
        <v>68</v>
      </c>
    </row>
    <row r="78" spans="13:13">
      <c r="M78">
        <v>68</v>
      </c>
    </row>
    <row r="79" spans="13:13">
      <c r="M79">
        <v>69</v>
      </c>
    </row>
    <row r="80" spans="13:13">
      <c r="M80">
        <v>69</v>
      </c>
    </row>
    <row r="81" spans="13:13">
      <c r="M81">
        <v>69</v>
      </c>
    </row>
    <row r="82" spans="13:13">
      <c r="M82">
        <v>69</v>
      </c>
    </row>
    <row r="83" spans="13:13">
      <c r="M83">
        <v>70</v>
      </c>
    </row>
    <row r="84" spans="13:13">
      <c r="M84">
        <v>70</v>
      </c>
    </row>
    <row r="85" spans="13:13">
      <c r="M85">
        <v>70</v>
      </c>
    </row>
    <row r="86" spans="13:13">
      <c r="M86">
        <v>70</v>
      </c>
    </row>
    <row r="87" spans="13:13">
      <c r="M87">
        <v>71</v>
      </c>
    </row>
    <row r="88" spans="13:13">
      <c r="M88">
        <v>71</v>
      </c>
    </row>
    <row r="89" spans="13:13">
      <c r="M89">
        <v>71</v>
      </c>
    </row>
    <row r="90" spans="13:13">
      <c r="M90">
        <v>72</v>
      </c>
    </row>
    <row r="91" spans="13:13">
      <c r="M91">
        <v>72</v>
      </c>
    </row>
    <row r="92" spans="13:13">
      <c r="M92">
        <v>72</v>
      </c>
    </row>
    <row r="93" spans="13:13">
      <c r="M93">
        <v>72</v>
      </c>
    </row>
    <row r="94" spans="13:13">
      <c r="M94">
        <v>73</v>
      </c>
    </row>
    <row r="95" spans="13:13">
      <c r="M95">
        <v>73</v>
      </c>
    </row>
    <row r="96" spans="13:13">
      <c r="M96">
        <v>74</v>
      </c>
    </row>
    <row r="97" spans="13:13">
      <c r="M97">
        <v>74</v>
      </c>
    </row>
    <row r="98" spans="13:13">
      <c r="M98">
        <v>74</v>
      </c>
    </row>
    <row r="99" spans="13:13">
      <c r="M99">
        <v>75</v>
      </c>
    </row>
    <row r="100" spans="13:13">
      <c r="M100">
        <v>75</v>
      </c>
    </row>
    <row r="101" spans="13:13">
      <c r="M101">
        <v>76</v>
      </c>
    </row>
    <row r="102" spans="13:13">
      <c r="M102">
        <v>76</v>
      </c>
    </row>
    <row r="103" spans="13:13">
      <c r="M103">
        <v>76</v>
      </c>
    </row>
    <row r="104" spans="13:13">
      <c r="M104">
        <v>76</v>
      </c>
    </row>
    <row r="105" spans="13:13">
      <c r="M105">
        <v>76</v>
      </c>
    </row>
    <row r="106" spans="13:13">
      <c r="M106">
        <v>76</v>
      </c>
    </row>
    <row r="107" spans="13:13">
      <c r="M107">
        <v>76</v>
      </c>
    </row>
    <row r="108" spans="13:13">
      <c r="M108">
        <v>76</v>
      </c>
    </row>
    <row r="109" spans="13:13">
      <c r="M109">
        <v>76</v>
      </c>
    </row>
    <row r="110" spans="13:13">
      <c r="M110">
        <v>76</v>
      </c>
    </row>
    <row r="111" spans="13:13">
      <c r="M111">
        <v>77</v>
      </c>
    </row>
    <row r="112" spans="13:13">
      <c r="M112">
        <v>77</v>
      </c>
    </row>
    <row r="113" spans="13:13">
      <c r="M113">
        <v>77</v>
      </c>
    </row>
    <row r="114" spans="13:13">
      <c r="M114">
        <v>77</v>
      </c>
    </row>
    <row r="115" spans="13:13">
      <c r="M115">
        <v>78</v>
      </c>
    </row>
    <row r="116" spans="13:13">
      <c r="M116">
        <v>78</v>
      </c>
    </row>
    <row r="117" spans="13:13">
      <c r="M117">
        <v>78</v>
      </c>
    </row>
    <row r="118" spans="13:13">
      <c r="M118">
        <v>79</v>
      </c>
    </row>
    <row r="119" spans="13:13">
      <c r="M119">
        <v>79</v>
      </c>
    </row>
    <row r="120" spans="13:13">
      <c r="M120">
        <v>80</v>
      </c>
    </row>
    <row r="121" spans="13:13">
      <c r="M121">
        <v>80</v>
      </c>
    </row>
    <row r="122" spans="13:13">
      <c r="M122">
        <v>80</v>
      </c>
    </row>
    <row r="123" spans="13:13">
      <c r="M123">
        <v>81</v>
      </c>
    </row>
    <row r="124" spans="13:13">
      <c r="M124">
        <v>81</v>
      </c>
    </row>
    <row r="125" spans="13:13">
      <c r="M125">
        <v>81</v>
      </c>
    </row>
    <row r="126" spans="13:13">
      <c r="M126">
        <v>81</v>
      </c>
    </row>
    <row r="127" spans="13:13">
      <c r="M127">
        <v>81</v>
      </c>
    </row>
    <row r="128" spans="13:13">
      <c r="M128">
        <v>81</v>
      </c>
    </row>
    <row r="129" spans="13:13">
      <c r="M129">
        <v>81</v>
      </c>
    </row>
    <row r="130" spans="13:13">
      <c r="M130">
        <v>81</v>
      </c>
    </row>
    <row r="131" spans="13:13">
      <c r="M131">
        <v>82</v>
      </c>
    </row>
    <row r="132" spans="13:13">
      <c r="M132">
        <v>82</v>
      </c>
    </row>
    <row r="133" spans="13:13">
      <c r="M133">
        <v>82</v>
      </c>
    </row>
    <row r="134" spans="13:13">
      <c r="M134">
        <v>82</v>
      </c>
    </row>
    <row r="135" spans="13:13">
      <c r="M135">
        <v>82</v>
      </c>
    </row>
    <row r="136" spans="13:13">
      <c r="M136">
        <v>83</v>
      </c>
    </row>
    <row r="137" spans="13:13">
      <c r="M137">
        <v>84</v>
      </c>
    </row>
    <row r="138" spans="13:13">
      <c r="M138">
        <v>84</v>
      </c>
    </row>
    <row r="139" spans="13:13">
      <c r="M139">
        <v>84</v>
      </c>
    </row>
    <row r="140" spans="13:13">
      <c r="M140">
        <v>84</v>
      </c>
    </row>
    <row r="141" spans="13:13">
      <c r="M141">
        <v>85</v>
      </c>
    </row>
    <row r="142" spans="13:13">
      <c r="M142">
        <v>85</v>
      </c>
    </row>
    <row r="143" spans="13:13">
      <c r="M143">
        <v>85</v>
      </c>
    </row>
    <row r="144" spans="13:13">
      <c r="M144">
        <v>85</v>
      </c>
    </row>
    <row r="145" spans="13:13">
      <c r="M145">
        <v>85</v>
      </c>
    </row>
    <row r="146" spans="13:13">
      <c r="M146">
        <v>85</v>
      </c>
    </row>
    <row r="147" spans="13:13">
      <c r="M147">
        <v>86</v>
      </c>
    </row>
    <row r="148" spans="13:13">
      <c r="M148">
        <v>86</v>
      </c>
    </row>
    <row r="149" spans="13:13">
      <c r="M149">
        <v>86</v>
      </c>
    </row>
    <row r="150" spans="13:13">
      <c r="M150">
        <v>86</v>
      </c>
    </row>
    <row r="151" spans="13:13">
      <c r="M151">
        <v>86</v>
      </c>
    </row>
    <row r="152" spans="13:13">
      <c r="M152">
        <v>87</v>
      </c>
    </row>
    <row r="153" spans="13:13">
      <c r="M153">
        <v>87</v>
      </c>
    </row>
    <row r="154" spans="13:13">
      <c r="M154">
        <v>87</v>
      </c>
    </row>
    <row r="155" spans="13:13">
      <c r="M155">
        <v>88</v>
      </c>
    </row>
    <row r="156" spans="13:13">
      <c r="M156">
        <v>88</v>
      </c>
    </row>
    <row r="157" spans="13:13">
      <c r="M157">
        <v>88</v>
      </c>
    </row>
    <row r="158" spans="13:13">
      <c r="M158">
        <v>91</v>
      </c>
    </row>
    <row r="159" spans="13:13">
      <c r="M159">
        <v>91</v>
      </c>
    </row>
    <row r="160" spans="13:13">
      <c r="M160">
        <v>94</v>
      </c>
    </row>
    <row r="161" spans="13:13">
      <c r="M161">
        <v>95</v>
      </c>
    </row>
    <row r="162" spans="13:13">
      <c r="M162">
        <v>96</v>
      </c>
    </row>
  </sheetData>
  <sortState ref="M2:M161">
    <sortCondition ref="M2"/>
  </sortState>
  <mergeCells count="1">
    <mergeCell ref="A1:K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Clayton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Gudgen</dc:creator>
  <cp:lastModifiedBy>Amy Gudgen</cp:lastModifiedBy>
  <dcterms:created xsi:type="dcterms:W3CDTF">2012-11-01T19:23:52Z</dcterms:created>
  <dcterms:modified xsi:type="dcterms:W3CDTF">2012-11-01T20:39:31Z</dcterms:modified>
</cp:coreProperties>
</file>